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dew\Desktop\"/>
    </mc:Choice>
  </mc:AlternateContent>
  <xr:revisionPtr revIDLastSave="0" documentId="8_{D218A9C7-E0D5-4D31-B7AE-3784A3CA33FE}" xr6:coauthVersionLast="43" xr6:coauthVersionMax="43" xr10:uidLastSave="{00000000-0000-0000-0000-000000000000}"/>
  <bookViews>
    <workbookView xWindow="-120" yWindow="-120" windowWidth="29040" windowHeight="15840" xr2:uid="{7293974D-98BB-4BB4-A175-A635E4B2971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Q11" i="1" s="1"/>
  <c r="K10" i="1"/>
  <c r="G10" i="1"/>
  <c r="B10" i="1"/>
  <c r="K9" i="1"/>
  <c r="G9" i="1"/>
  <c r="M24" i="1"/>
  <c r="N24" i="1" s="1"/>
  <c r="O24" i="1" s="1"/>
  <c r="M23" i="1"/>
  <c r="N23" i="1" s="1"/>
  <c r="O23" i="1" s="1"/>
  <c r="H14" i="1" s="1"/>
  <c r="B9" i="1"/>
  <c r="Q14" i="1" l="1"/>
  <c r="Q16" i="1" s="1"/>
  <c r="L14" i="1"/>
  <c r="L11" i="1"/>
  <c r="H11" i="1"/>
  <c r="H16" i="1" s="1"/>
  <c r="C11" i="1"/>
  <c r="C16" i="1" s="1"/>
  <c r="L16" i="1" l="1"/>
  <c r="L18" i="1" s="1"/>
  <c r="Q18" i="1"/>
  <c r="H18" i="1"/>
</calcChain>
</file>

<file path=xl/sharedStrings.xml><?xml version="1.0" encoding="utf-8"?>
<sst xmlns="http://schemas.openxmlformats.org/spreadsheetml/2006/main" count="41" uniqueCount="32">
  <si>
    <t>Gas</t>
  </si>
  <si>
    <t>Snippers</t>
  </si>
  <si>
    <t>Pellet</t>
  </si>
  <si>
    <t>verbruik</t>
  </si>
  <si>
    <t>Totaal</t>
  </si>
  <si>
    <t>Huidigverbruik</t>
  </si>
  <si>
    <t>verbruik in m^3</t>
  </si>
  <si>
    <t>prijs er m^3</t>
  </si>
  <si>
    <t>prijs per m^3</t>
  </si>
  <si>
    <t>Aanschaf</t>
  </si>
  <si>
    <t>per jaar</t>
  </si>
  <si>
    <t>Hypotheek</t>
  </si>
  <si>
    <t>hypotheek</t>
  </si>
  <si>
    <t>kosten per jaar</t>
  </si>
  <si>
    <t>Besparing tov gas</t>
  </si>
  <si>
    <t>looptijd</t>
  </si>
  <si>
    <t>rente</t>
  </si>
  <si>
    <t>Pellet+hout</t>
  </si>
  <si>
    <t>pellet</t>
  </si>
  <si>
    <t>verbruik in kg</t>
  </si>
  <si>
    <t>extra hout</t>
  </si>
  <si>
    <t>pellet /kg</t>
  </si>
  <si>
    <t>gas /m^3</t>
  </si>
  <si>
    <t>euro</t>
  </si>
  <si>
    <t>snipper /m^3</t>
  </si>
  <si>
    <t>1 m^3 snippers = 50 m^3 gas</t>
  </si>
  <si>
    <t>1,8 kg pellets = 1m^3 gas</t>
  </si>
  <si>
    <t>m^3 gas</t>
  </si>
  <si>
    <t>extra hypotheek</t>
  </si>
  <si>
    <t>totaal per jaar</t>
  </si>
  <si>
    <t>Welke ketel</t>
  </si>
  <si>
    <t>snipper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</si>
</sst>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DE5C-929A-4266-AC0B-80CD5D10CB42}">
  <dimension ref="A2:Q24"/>
  <sheetViews>
    <sheetView tabSelected="1" workbookViewId="0">
      <selection activeCell="O24" sqref="O24"/>
    </sheetView>
  </sheetViews>
  <sheetFormatPr defaultRowHeight="15" x14ac:dyDescent="0.25"/>
  <cols>
    <col min="1" max="1" width="19.28515625" customWidth="1"/>
    <col min="2" max="2" width="12.7109375" customWidth="1"/>
    <col min="4" max="4" width="5" customWidth="1"/>
    <col min="5" max="5" width="2.140625" customWidth="1"/>
    <col min="6" max="6" width="20" customWidth="1"/>
    <col min="7" max="7" width="11.42578125" customWidth="1"/>
    <col min="10" max="10" width="18.85546875" customWidth="1"/>
    <col min="11" max="11" width="18.28515625" customWidth="1"/>
    <col min="15" max="15" width="18.85546875" customWidth="1"/>
  </cols>
  <sheetData>
    <row r="2" spans="1:17" x14ac:dyDescent="0.25">
      <c r="A2" t="s">
        <v>5</v>
      </c>
      <c r="B2" s="2">
        <v>2300</v>
      </c>
      <c r="C2" t="s">
        <v>27</v>
      </c>
    </row>
    <row r="3" spans="1:17" x14ac:dyDescent="0.25">
      <c r="A3" t="s">
        <v>22</v>
      </c>
      <c r="B3" s="2">
        <v>0.78</v>
      </c>
      <c r="C3" t="s">
        <v>23</v>
      </c>
    </row>
    <row r="4" spans="1:17" x14ac:dyDescent="0.25">
      <c r="A4" t="s">
        <v>21</v>
      </c>
      <c r="B4" s="2">
        <v>0.31</v>
      </c>
      <c r="C4" t="s">
        <v>23</v>
      </c>
      <c r="F4" t="s">
        <v>26</v>
      </c>
    </row>
    <row r="5" spans="1:17" x14ac:dyDescent="0.25">
      <c r="A5" t="s">
        <v>24</v>
      </c>
      <c r="B5" s="2">
        <v>8</v>
      </c>
      <c r="C5" t="s">
        <v>23</v>
      </c>
      <c r="F5" t="s">
        <v>25</v>
      </c>
    </row>
    <row r="8" spans="1:17" s="4" customFormat="1" ht="15.75" x14ac:dyDescent="0.25">
      <c r="A8" s="3" t="s">
        <v>0</v>
      </c>
      <c r="F8" s="3" t="s">
        <v>1</v>
      </c>
      <c r="J8" s="3" t="s">
        <v>2</v>
      </c>
      <c r="O8" s="3" t="s">
        <v>17</v>
      </c>
    </row>
    <row r="9" spans="1:17" x14ac:dyDescent="0.25">
      <c r="A9" t="s">
        <v>3</v>
      </c>
      <c r="B9">
        <f>B2</f>
        <v>2300</v>
      </c>
      <c r="F9" t="s">
        <v>6</v>
      </c>
      <c r="G9">
        <f>B2/50</f>
        <v>46</v>
      </c>
      <c r="J9" t="s">
        <v>19</v>
      </c>
      <c r="K9">
        <f>B2*1.8</f>
        <v>4140</v>
      </c>
      <c r="O9" t="s">
        <v>19</v>
      </c>
      <c r="P9">
        <v>3000</v>
      </c>
    </row>
    <row r="10" spans="1:17" x14ac:dyDescent="0.25">
      <c r="A10" t="s">
        <v>8</v>
      </c>
      <c r="B10">
        <f>B3</f>
        <v>0.78</v>
      </c>
      <c r="F10" t="s">
        <v>7</v>
      </c>
      <c r="G10">
        <f>B5</f>
        <v>8</v>
      </c>
      <c r="J10" t="s">
        <v>7</v>
      </c>
      <c r="K10">
        <f>B4</f>
        <v>0.31</v>
      </c>
      <c r="O10" t="s">
        <v>7</v>
      </c>
      <c r="P10">
        <f>B4</f>
        <v>0.31</v>
      </c>
    </row>
    <row r="11" spans="1:17" x14ac:dyDescent="0.25">
      <c r="B11" t="s">
        <v>4</v>
      </c>
      <c r="C11">
        <f>B9*B10</f>
        <v>1794</v>
      </c>
      <c r="G11" t="s">
        <v>4</v>
      </c>
      <c r="H11">
        <f>G9*G10</f>
        <v>368</v>
      </c>
      <c r="K11" t="s">
        <v>4</v>
      </c>
      <c r="L11">
        <f>K9*K10</f>
        <v>1283.4000000000001</v>
      </c>
      <c r="P11" t="s">
        <v>4</v>
      </c>
      <c r="Q11">
        <f>P9*P10</f>
        <v>930</v>
      </c>
    </row>
    <row r="12" spans="1:17" x14ac:dyDescent="0.25">
      <c r="O12" t="s">
        <v>20</v>
      </c>
      <c r="Q12">
        <v>0</v>
      </c>
    </row>
    <row r="14" spans="1:17" x14ac:dyDescent="0.25">
      <c r="A14" t="s">
        <v>9</v>
      </c>
      <c r="C14">
        <v>2000</v>
      </c>
      <c r="F14" t="s">
        <v>11</v>
      </c>
      <c r="H14">
        <f>O23</f>
        <v>856.66666666666674</v>
      </c>
      <c r="J14" t="s">
        <v>12</v>
      </c>
      <c r="L14">
        <f>O24</f>
        <v>685.33333333333326</v>
      </c>
      <c r="O14" t="s">
        <v>12</v>
      </c>
      <c r="Q14">
        <f>O24</f>
        <v>685.33333333333326</v>
      </c>
    </row>
    <row r="16" spans="1:17" x14ac:dyDescent="0.25">
      <c r="A16" t="s">
        <v>13</v>
      </c>
      <c r="C16">
        <f>C11</f>
        <v>1794</v>
      </c>
      <c r="H16">
        <f>H11+H14</f>
        <v>1224.6666666666667</v>
      </c>
      <c r="L16">
        <f>L11+L14</f>
        <v>1968.7333333333333</v>
      </c>
      <c r="Q16">
        <f>Q11+Q14</f>
        <v>1615.3333333333333</v>
      </c>
    </row>
    <row r="18" spans="1:17" s="1" customFormat="1" ht="26.25" x14ac:dyDescent="0.4">
      <c r="A18" s="1" t="s">
        <v>14</v>
      </c>
      <c r="C18" s="1">
        <v>0</v>
      </c>
      <c r="H18" s="1">
        <f>C16-H16</f>
        <v>569.33333333333326</v>
      </c>
      <c r="L18" s="1">
        <f>C16-L16</f>
        <v>-174.73333333333335</v>
      </c>
      <c r="Q18" s="1">
        <f>C16-Q16</f>
        <v>178.66666666666674</v>
      </c>
    </row>
    <row r="22" spans="1:17" x14ac:dyDescent="0.25">
      <c r="J22" t="s">
        <v>30</v>
      </c>
      <c r="K22" t="s">
        <v>28</v>
      </c>
      <c r="L22" t="s">
        <v>15</v>
      </c>
      <c r="M22" t="s">
        <v>10</v>
      </c>
      <c r="N22" t="s">
        <v>16</v>
      </c>
      <c r="O22" t="s">
        <v>29</v>
      </c>
    </row>
    <row r="23" spans="1:17" x14ac:dyDescent="0.25">
      <c r="J23" t="s">
        <v>31</v>
      </c>
      <c r="K23">
        <v>25000</v>
      </c>
      <c r="L23">
        <v>30</v>
      </c>
      <c r="M23">
        <f>K23/L23</f>
        <v>833.33333333333337</v>
      </c>
      <c r="N23">
        <f>((M23/100)*2.8)</f>
        <v>23.333333333333332</v>
      </c>
      <c r="O23">
        <f>M23+N23</f>
        <v>856.66666666666674</v>
      </c>
    </row>
    <row r="24" spans="1:17" x14ac:dyDescent="0.25">
      <c r="J24" t="s">
        <v>18</v>
      </c>
      <c r="K24">
        <v>20000</v>
      </c>
      <c r="L24">
        <v>30</v>
      </c>
      <c r="M24">
        <f>K24/L24</f>
        <v>666.66666666666663</v>
      </c>
      <c r="N24">
        <f>((M24/100)*2.8)</f>
        <v>18.666666666666664</v>
      </c>
      <c r="O24">
        <f>M24+N24</f>
        <v>685.33333333333326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jrdew</dc:creator>
  <cp:lastModifiedBy>jrdew</cp:lastModifiedBy>
  <dcterms:created xsi:type="dcterms:W3CDTF">2019-07-09T10:24:05Z</dcterms:created>
  <dcterms:modified xsi:type="dcterms:W3CDTF">2019-07-10T09:48:26Z</dcterms:modified>
</cp:coreProperties>
</file>